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0-2023\"/>
    </mc:Choice>
  </mc:AlternateContent>
  <xr:revisionPtr revIDLastSave="0" documentId="13_ncr:1_{EB3BF28B-457D-4722-B0B0-05C8F1C0817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9" i="1" l="1"/>
  <c r="U9" i="1"/>
  <c r="Q9" i="1"/>
  <c r="U7" i="1"/>
  <c r="Q8" i="1"/>
  <c r="T8" i="1"/>
  <c r="U8" i="1"/>
  <c r="Q7" i="1"/>
  <c r="R12" i="1" l="1"/>
  <c r="T7" i="1"/>
  <c r="S12" i="1" s="1"/>
</calcChain>
</file>

<file path=xl/sharedStrings.xml><?xml version="1.0" encoding="utf-8"?>
<sst xmlns="http://schemas.openxmlformats.org/spreadsheetml/2006/main" count="62" uniqueCount="51">
  <si>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</si>
  <si>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</si>
  <si>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</si>
  <si>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</si>
  <si>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</si>
  <si>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</si>
  <si>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</si>
  <si>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</si>
  <si>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</si>
  <si>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</si>
  <si>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</si>
  <si>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</si>
  <si>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</si>
  <si>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</si>
  <si>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</si>
  <si>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</si>
  <si>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</si>
  <si>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</si>
  <si>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</si>
  <si>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</si>
  <si>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</si>
  <si>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</si>
  <si>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</si>
  <si>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</si>
  <si>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</si>
  <si>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</si>
  <si>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</si>
  <si>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</si>
  <si>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</si>
  <si>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</si>
  <si>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</si>
  <si>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</si>
  <si>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</si>
  <si>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39111100-4 - Otáčivá sedadla</t>
  </si>
  <si>
    <t xml:space="preserve">39113100-8 - Křesla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</si>
  <si>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</si>
  <si>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Pokud financováno z projektových prostředků, pak ŘEŠITEL uvede: NÁZEV A ČÍSLO DOTAČNÍHO PROJEKTU </t>
  </si>
  <si>
    <t>Ilustrační obrázek</t>
  </si>
  <si>
    <t>Příloha č. 2 Kupní smlouvy - technická specifikace
Nábytek pro ZČU (II.) 030 - 2023</t>
  </si>
  <si>
    <t>Dílenská pracovní židle</t>
  </si>
  <si>
    <t>Ing. Tomáš Řeřicha, Ph.D.,
Tel.: 737 488 958</t>
  </si>
  <si>
    <t>Univerzitní 26, 
Fakulta elektrotechnická - Katedra materiálů a technologií,
místnost EK 415</t>
  </si>
  <si>
    <t>Dílenská pracovní židle:
sedák i opěrák z netoxického měkčeného polyuretanu (PUR),
asynchronní mechanika,
plynulé nastavení výšky plynovým pístem, standardní výška,
univerzální kolečka pro měkké i tvrdé podlahy,
bez područek a bederní opěrky,
nosnost min. 120 kg,
barva černá.
Záruka min. 5 let.</t>
  </si>
  <si>
    <t>Kancelářské křeslo včetně podhlavníku a s područkami</t>
  </si>
  <si>
    <t>Samostatná faktura</t>
  </si>
  <si>
    <t>Ing. Pavel Mičke,
Tel.: 725 925 252</t>
  </si>
  <si>
    <t>Veleslavínova 42, 
301 00 Plzeň,
Fakulta pedagogická - Děkanát,
3.NP - místnost VC 314</t>
  </si>
  <si>
    <t xml:space="preserve">Záruka min. 5 let.
Dodání ve smontovaném stavu do místa určení.
Zaškolení a seznámení s funkcemi židle.
</t>
  </si>
  <si>
    <t>Záruka min. 5 let.
Dodání ve smontovaném stavu do místa určení.
Zaškolení a seznámení s funkcemi židle.</t>
  </si>
  <si>
    <r>
      <t xml:space="preserve">Kancelářské křeslo se synchronním mechanismem s aretací v 5-ti polohách.
Horizontální posuv sedáku.
Boční nastavení tuhosti protiváhy opěradla.
Sedák ergonomicky tvarovaný, čalouněný injektovanou pěnou, po bocích a zezadu prošitý, zpředu ohnutý dolu proti nežádoucímu tlaku v ohybu kolen, ze spodu očalouněný technickou tkaninou.
Opěrák - plastový rám hranatého tvaru zezadu s výztuhou ve tvaru Y čalouněný technickou síťovinou.
Opěrák - výškově stavitelný, ve zvolené poloze zajištěný zámkem.
Podhlavník 3D stavitelný, síťovaný.
Samostatně výškově nastavitelná bederní opěrka.
Výškově stavitelné 3D područky s aretací polyuretanovým měkčeným topem.
Na 5-ti ramenném kříži z leštěného hliníku, průměr min. 700 mm pyramidového tvaru, plynový píst pro výškové nastavení v provedení chrom, kolečka na tvrdý povrch 65 mm. 
Potah: vysoce odolný proti oděru (minimálně 100 000 cyklů),
stálobarevnost skupina 5, stálost při tření za vlhka 5, za sucha 4-5,
gramáž minimálně 300 g/m², 
složení 100% polyester (vrchní vrstva), 95% polyester, 5% bavlna (podklad), potah s vodoodpudivou úpravou.
</t>
    </r>
    <r>
      <rPr>
        <b/>
        <sz val="11"/>
        <color rgb="FF000000"/>
        <rFont val="Calibri"/>
        <family val="2"/>
        <charset val="238"/>
      </rPr>
      <t xml:space="preserve">Barva černá nebo modrá. </t>
    </r>
    <r>
      <rPr>
        <sz val="11"/>
        <color rgb="FF000000"/>
        <rFont val="Calibri"/>
        <family val="2"/>
        <charset val="238"/>
      </rPr>
      <t xml:space="preserve">
Rozměry: šířka sedáku min. 50 cm, hloubka sedáku min. 50 cm, 
výška nastavení sedu v rozsahu min. 45 - 52 cm, 
celková výška židle bez podhlavníku min. 102 - 110 cm.
Nostnost min. 150 kg - doložit certifikátem (od certifikační autority).
Záruka min. 5 let. </t>
    </r>
  </si>
  <si>
    <r>
      <t>Ergonomické kancelářské křeslo s vysokým opěrákem, ověřenou dlouhou životností a velmi dobrým přizpůsobením. 
Robustní konstrukce, otočná, výškově nastavitelná.
Synchronním mechanismus s aretací v 5-ti polohách.
Horizontální posuv sedáku. 
Sedák ergonomicky tvarovaný, čalouněný injektovanou pěnou, po bocích a zezadu prošitý, zpředu ohnutý dolu proti nežádoucímu tlaku v ohybu kolen, zespodu čalouněný technickou tkaninou.
Opěrák - plastový rám hranatého tvaru zezadu s výztuhou ve tvary „Y“, čalouněný technickou síťovinou.
Opěrák - výškově nastavitelný, ve zvolené poloze zajištěný zámkem.
Podhlavník 3D nastavitelný, síťovaný.
Samostatně výškově nastavitelná bederní opěrka.
Výškově stavitelné područky s horní omyvatelnou měkčenou vrstvou.
Na 5-ti ramenném kříži z leštěného hliníku, průměr min. 700 mm pyramidového tvaru, kvalitní plynový píst pro výškové nastavení v provedení chrom, kolečka na tvrdý povrch (vinyl) 65 mm.
Potah: vysoce odolný proti oděru (min. 100 000 cyklů),
stálobarevnost skupina 5, stálost při tření za vlhka 5, za sucha 4-5,
gramáž min. 300 g/m</t>
    </r>
    <r>
      <rPr>
        <vertAlign val="superscript"/>
        <sz val="11"/>
        <color rgb="FF000000"/>
        <rFont val="Calibri"/>
        <family val="2"/>
        <charset val="238"/>
      </rPr>
      <t xml:space="preserve">2,
</t>
    </r>
    <r>
      <rPr>
        <sz val="11"/>
        <color rgb="FF000000"/>
        <rFont val="Calibri"/>
        <family val="2"/>
        <charset val="238"/>
      </rPr>
      <t xml:space="preserve">složení 100 % polyester (vrchní vrstva), 95 % polyester, 5 % bavlna (podklad), potah s vodoodpudivou úpravou,
</t>
    </r>
    <r>
      <rPr>
        <b/>
        <sz val="11"/>
        <color rgb="FF000000"/>
        <rFont val="Calibri"/>
        <family val="2"/>
        <charset val="238"/>
      </rPr>
      <t>výběr min. z 10 barev (finální výběr provede objednatel dle vzorníku dodavatele).</t>
    </r>
    <r>
      <rPr>
        <sz val="11"/>
        <color rgb="FF000000"/>
        <rFont val="Calibri"/>
        <family val="2"/>
        <charset val="238"/>
      </rPr>
      <t xml:space="preserve">
Rozměry: šířka sedáku min. 50 cm, hloubka sedáku min. 50 cm,
výška nastavení sedu v rozsahu min</t>
    </r>
    <r>
      <rPr>
        <sz val="11"/>
        <rFont val="Calibri"/>
        <family val="2"/>
        <charset val="238"/>
      </rPr>
      <t>. 45 - 52 c</t>
    </r>
    <r>
      <rPr>
        <sz val="11"/>
        <color rgb="FF000000"/>
        <rFont val="Calibri"/>
        <family val="2"/>
        <charset val="238"/>
      </rPr>
      <t>m,
celková výška židle bez podhlavníku min. 102 - 110 cm.
Nosnost min. 150 kg (doložit certifikátem od certifikační autority).
Záruka min. 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</si>
</sst>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0" fontId="1" fillId="5" borderId="8" xfId="0" applyFont="1" applyFill="1" applyBorder="1" applyAlignment="1">
      <alignment horizontal="left" vertical="top" wrapText="1" indent="2"/>
    </xf>
    <xf numFmtId="164" fontId="8" fillId="5" borderId="9" xfId="0" applyNumberFormat="1" applyFont="1" applyFill="1" applyBorder="1" applyAlignment="1">
      <alignment horizontal="right" vertical="center" indent="2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2"/>
    </xf>
    <xf numFmtId="164" fontId="0" fillId="5" borderId="11" xfId="0" applyNumberForma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0" fontId="5" fillId="5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2"/>
    </xf>
    <xf numFmtId="164" fontId="0" fillId="5" borderId="14" xfId="0" applyNumberForma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6</xdr:row>
      <xdr:rowOff>100012</xdr:rowOff>
    </xdr:from>
    <xdr:to>
      <xdr:col>6</xdr:col>
      <xdr:colOff>2047875</xdr:colOff>
      <xdr:row>6</xdr:row>
      <xdr:rowOff>2179535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C39B959-F161-48AC-9B76-6B18B2EBF3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660" t="30096" r="46348" b="13322"/>
        <a:stretch/>
      </xdr:blipFill>
      <xdr:spPr>
        <a:xfrm>
          <a:off x="10791825" y="3367087"/>
          <a:ext cx="1371600" cy="2079523"/>
        </a:xfrm>
        <a:prstGeom prst="rect">
          <a:avLst/>
        </a:prstGeom>
      </xdr:spPr>
    </xdr:pic>
    <xdr:clientData/>
  </xdr:twoCellAnchor>
  <xdr:twoCellAnchor editAs="oneCell">
    <xdr:from>
      <xdr:col>6</xdr:col>
      <xdr:colOff>409575</xdr:colOff>
      <xdr:row>7</xdr:row>
      <xdr:rowOff>933450</xdr:rowOff>
    </xdr:from>
    <xdr:to>
      <xdr:col>6</xdr:col>
      <xdr:colOff>2457450</xdr:colOff>
      <xdr:row>7</xdr:row>
      <xdr:rowOff>3690742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BCB916F-B40F-4FE3-BD25-B8F0180F7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68225" y="6534150"/>
          <a:ext cx="2047875" cy="2757292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328084</xdr:colOff>
      <xdr:row>8</xdr:row>
      <xdr:rowOff>1111250</xdr:rowOff>
    </xdr:from>
    <xdr:to>
      <xdr:col>6</xdr:col>
      <xdr:colOff>2375959</xdr:colOff>
      <xdr:row>8</xdr:row>
      <xdr:rowOff>3868542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BE6FE1C4-0674-46BC-BCF5-D648889E3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01" y="11832167"/>
          <a:ext cx="2047875" cy="275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I1" zoomScale="80" zoomScaleNormal="80" workbookViewId="0">
      <selection activeCell="S7" sqref="S7:S9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7" style="1" customWidth="1"/>
    <col min="4" max="4" width="9.7109375" style="2" customWidth="1"/>
    <col min="5" max="5" width="9" style="3" customWidth="1"/>
    <col min="6" max="6" width="118" style="1" customWidth="1"/>
    <col min="7" max="7" width="41.42578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8.42578125" hidden="1" customWidth="1"/>
    <col min="13" max="13" width="36.85546875" customWidth="1"/>
    <col min="14" max="14" width="27.28515625" customWidth="1"/>
    <col min="15" max="15" width="3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4.5703125" style="5" customWidth="1"/>
  </cols>
  <sheetData>
    <row r="1" spans="1:23" ht="39" customHeight="1" x14ac:dyDescent="0.25">
      <c r="B1" s="72" t="s">
        <v>38</v>
      </c>
      <c r="C1" s="72"/>
      <c r="D1" s="72"/>
      <c r="E1" s="72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5.5" customHeight="1" x14ac:dyDescent="0.25">
      <c r="B2" s="7"/>
      <c r="C2" s="7"/>
      <c r="D2" s="7"/>
      <c r="E2" s="7"/>
      <c r="H2" s="73"/>
      <c r="I2" s="74"/>
      <c r="J2" s="74"/>
      <c r="K2" s="74"/>
      <c r="L2" s="74"/>
      <c r="M2" s="74"/>
      <c r="N2" s="74"/>
      <c r="O2" s="74"/>
      <c r="P2" s="74"/>
      <c r="Q2" s="1"/>
      <c r="S2" s="6"/>
      <c r="T2" s="6"/>
      <c r="U2" s="6"/>
      <c r="V2" s="6"/>
      <c r="W2" s="6"/>
    </row>
    <row r="3" spans="1:23" ht="20.25" customHeight="1" x14ac:dyDescent="0.25">
      <c r="B3" s="8"/>
      <c r="C3" s="9" t="s">
        <v>0</v>
      </c>
      <c r="D3" s="66"/>
      <c r="E3" s="66"/>
      <c r="F3" s="66"/>
      <c r="G3" s="66"/>
      <c r="H3" s="74"/>
      <c r="I3" s="74"/>
      <c r="J3" s="74"/>
      <c r="K3" s="74"/>
      <c r="L3" s="74"/>
      <c r="M3" s="74"/>
      <c r="N3" s="74"/>
      <c r="O3" s="74"/>
      <c r="P3" s="74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6"/>
      <c r="E4" s="66"/>
      <c r="F4" s="66"/>
      <c r="G4" s="66"/>
      <c r="H4" s="66"/>
      <c r="I4" s="66"/>
      <c r="J4" s="6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37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36</v>
      </c>
      <c r="M6" s="19" t="s">
        <v>12</v>
      </c>
      <c r="N6" s="21" t="s">
        <v>13</v>
      </c>
      <c r="O6" s="19" t="s">
        <v>14</v>
      </c>
      <c r="P6" s="19" t="s">
        <v>35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83.75" customHeight="1" thickTop="1" x14ac:dyDescent="0.25">
      <c r="A7" s="23"/>
      <c r="B7" s="36">
        <v>1</v>
      </c>
      <c r="C7" s="37" t="s">
        <v>39</v>
      </c>
      <c r="D7" s="38">
        <v>4</v>
      </c>
      <c r="E7" s="39" t="s">
        <v>22</v>
      </c>
      <c r="F7" s="40" t="s">
        <v>42</v>
      </c>
      <c r="G7" s="44"/>
      <c r="H7" s="81"/>
      <c r="I7" s="37" t="s">
        <v>23</v>
      </c>
      <c r="J7" s="37" t="s">
        <v>23</v>
      </c>
      <c r="K7" s="68" t="s">
        <v>44</v>
      </c>
      <c r="L7" s="77"/>
      <c r="M7" s="79" t="s">
        <v>48</v>
      </c>
      <c r="N7" s="68" t="s">
        <v>40</v>
      </c>
      <c r="O7" s="68" t="s">
        <v>41</v>
      </c>
      <c r="P7" s="79">
        <v>30</v>
      </c>
      <c r="Q7" s="41">
        <f>D7*R7</f>
        <v>14000</v>
      </c>
      <c r="R7" s="45">
        <v>3500</v>
      </c>
      <c r="S7" s="84"/>
      <c r="T7" s="42">
        <f>D7*S7</f>
        <v>0</v>
      </c>
      <c r="U7" s="43" t="str">
        <f>IF(ISNUMBER(S7), IF(S7&gt;R7,"NEVYHOVUJE","VYHOVUJE")," ")</f>
        <v xml:space="preserve"> </v>
      </c>
      <c r="V7" s="68"/>
      <c r="W7" s="39" t="s">
        <v>33</v>
      </c>
    </row>
    <row r="8" spans="1:23" ht="402.75" customHeight="1" thickBot="1" x14ac:dyDescent="0.3">
      <c r="A8" s="23"/>
      <c r="B8" s="46">
        <v>2</v>
      </c>
      <c r="C8" s="47" t="s">
        <v>43</v>
      </c>
      <c r="D8" s="48">
        <v>2</v>
      </c>
      <c r="E8" s="49" t="s">
        <v>22</v>
      </c>
      <c r="F8" s="50" t="s">
        <v>49</v>
      </c>
      <c r="G8" s="50"/>
      <c r="H8" s="82"/>
      <c r="I8" s="47" t="s">
        <v>23</v>
      </c>
      <c r="J8" s="47" t="s">
        <v>23</v>
      </c>
      <c r="K8" s="69"/>
      <c r="L8" s="78"/>
      <c r="M8" s="80"/>
      <c r="N8" s="69"/>
      <c r="O8" s="69"/>
      <c r="P8" s="80"/>
      <c r="Q8" s="51">
        <f>D8*R8</f>
        <v>14000</v>
      </c>
      <c r="R8" s="52">
        <v>7000</v>
      </c>
      <c r="S8" s="85"/>
      <c r="T8" s="53">
        <f>D8*S8</f>
        <v>0</v>
      </c>
      <c r="U8" s="54" t="str">
        <f>IF(ISNUMBER(S8), IF(S8&gt;R8,"NEVYHOVUJE","VYHOVUJE")," ")</f>
        <v xml:space="preserve"> </v>
      </c>
      <c r="V8" s="69"/>
      <c r="W8" s="67" t="s">
        <v>34</v>
      </c>
    </row>
    <row r="9" spans="1:23" ht="408.75" customHeight="1" thickBot="1" x14ac:dyDescent="0.3">
      <c r="A9" s="23"/>
      <c r="B9" s="55">
        <v>3</v>
      </c>
      <c r="C9" s="56" t="s">
        <v>43</v>
      </c>
      <c r="D9" s="57">
        <v>3</v>
      </c>
      <c r="E9" s="58" t="s">
        <v>22</v>
      </c>
      <c r="F9" s="59" t="s">
        <v>50</v>
      </c>
      <c r="G9" s="59"/>
      <c r="H9" s="83"/>
      <c r="I9" s="56" t="s">
        <v>23</v>
      </c>
      <c r="J9" s="56" t="s">
        <v>23</v>
      </c>
      <c r="K9" s="56" t="s">
        <v>44</v>
      </c>
      <c r="L9" s="58"/>
      <c r="M9" s="60" t="s">
        <v>47</v>
      </c>
      <c r="N9" s="56" t="s">
        <v>45</v>
      </c>
      <c r="O9" s="56" t="s">
        <v>46</v>
      </c>
      <c r="P9" s="60">
        <v>30</v>
      </c>
      <c r="Q9" s="61">
        <f>D9*R9</f>
        <v>23700</v>
      </c>
      <c r="R9" s="62">
        <v>7900</v>
      </c>
      <c r="S9" s="86"/>
      <c r="T9" s="63">
        <f>D9*S9</f>
        <v>0</v>
      </c>
      <c r="U9" s="64" t="str">
        <f>IF(ISNUMBER(S9), IF(S9&gt;R9,"NEVYHOVUJE","VYHOVUJE")," ")</f>
        <v xml:space="preserve"> </v>
      </c>
      <c r="V9" s="56"/>
      <c r="W9" s="58" t="s">
        <v>24</v>
      </c>
    </row>
    <row r="10" spans="1:23" ht="13.5" customHeight="1" thickTop="1" thickBot="1" x14ac:dyDescent="0.3">
      <c r="C10"/>
      <c r="D10"/>
      <c r="E10"/>
      <c r="F10"/>
      <c r="G10"/>
      <c r="H10"/>
      <c r="I10"/>
      <c r="J10"/>
      <c r="K10"/>
      <c r="O10"/>
      <c r="P10"/>
      <c r="Q10"/>
      <c r="T10" s="24"/>
    </row>
    <row r="11" spans="1:23" ht="60.75" customHeight="1" thickTop="1" thickBot="1" x14ac:dyDescent="0.3">
      <c r="B11" s="75" t="s">
        <v>25</v>
      </c>
      <c r="C11" s="75"/>
      <c r="D11" s="75"/>
      <c r="E11" s="75"/>
      <c r="F11" s="75"/>
      <c r="G11" s="75"/>
      <c r="H11" s="75"/>
      <c r="I11" s="75"/>
      <c r="J11" s="75"/>
      <c r="K11" s="75"/>
      <c r="L11" s="12"/>
      <c r="M11" s="25"/>
      <c r="N11" s="25"/>
      <c r="O11" s="25"/>
      <c r="P11" s="26"/>
      <c r="Q11" s="26"/>
      <c r="R11" s="27" t="s">
        <v>26</v>
      </c>
      <c r="S11" s="76" t="s">
        <v>27</v>
      </c>
      <c r="T11" s="76"/>
      <c r="U11" s="76"/>
      <c r="V11" s="17"/>
    </row>
    <row r="12" spans="1:23" ht="33" customHeight="1" thickTop="1" thickBot="1" x14ac:dyDescent="0.3">
      <c r="B12" s="70" t="s">
        <v>28</v>
      </c>
      <c r="C12" s="70"/>
      <c r="D12" s="70"/>
      <c r="E12" s="70"/>
      <c r="F12" s="70"/>
      <c r="G12" s="70"/>
      <c r="H12" s="70"/>
      <c r="I12" s="65"/>
      <c r="J12" s="65"/>
      <c r="K12" s="28"/>
      <c r="M12" s="29"/>
      <c r="N12" s="29"/>
      <c r="O12" s="29"/>
      <c r="P12" s="30"/>
      <c r="Q12" s="30"/>
      <c r="R12" s="31">
        <f>SUM(Q7:Q9)</f>
        <v>51700</v>
      </c>
      <c r="S12" s="71">
        <f>SUM(T7:T9)</f>
        <v>0</v>
      </c>
      <c r="T12" s="71"/>
      <c r="U12" s="71"/>
    </row>
    <row r="13" spans="1:23" s="32" customFormat="1" ht="15.75" thickTop="1" x14ac:dyDescent="0.25">
      <c r="B13" s="32" t="s">
        <v>29</v>
      </c>
      <c r="W13" s="33"/>
    </row>
    <row r="14" spans="1:23" s="32" customFormat="1" x14ac:dyDescent="0.25">
      <c r="B14" s="34" t="s">
        <v>30</v>
      </c>
      <c r="C14" s="32" t="s">
        <v>31</v>
      </c>
      <c r="W14" s="33"/>
    </row>
    <row r="15" spans="1:23" s="32" customFormat="1" x14ac:dyDescent="0.25">
      <c r="B15" s="34" t="s">
        <v>30</v>
      </c>
      <c r="C15" s="32" t="s">
        <v>32</v>
      </c>
      <c r="W15" s="33"/>
    </row>
    <row r="16" spans="1:23" s="32" customFormat="1" x14ac:dyDescent="0.25">
      <c r="W16" s="33"/>
    </row>
    <row r="17" spans="3:23" s="32" customFormat="1" x14ac:dyDescent="0.25">
      <c r="W17" s="33"/>
    </row>
    <row r="19" spans="3:23" x14ac:dyDescent="0.25">
      <c r="C19"/>
      <c r="E19"/>
      <c r="F19"/>
      <c r="G19"/>
      <c r="I19"/>
      <c r="J19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</sheetData>
  <sheetProtection algorithmName="SHA-512" hashValue="im1af1SfeEqu6cfefGq4iGuZIZ17YEv40jbKO2Duteuk25hIT8/rngXNxnFoIhIH00bH+H2b1hrbk54EywZAvA==" saltValue="a62ciMYZAvVg2/akAEZ1ag==" spinCount="100000" sheet="1" objects="1" scenarios="1" selectLockedCells="1"/>
  <mergeCells count="13">
    <mergeCell ref="V7:V8"/>
    <mergeCell ref="B12:H12"/>
    <mergeCell ref="S12:U12"/>
    <mergeCell ref="B1:E1"/>
    <mergeCell ref="H2:P3"/>
    <mergeCell ref="B11:K11"/>
    <mergeCell ref="S11:U11"/>
    <mergeCell ref="K7:K8"/>
    <mergeCell ref="L7:L8"/>
    <mergeCell ref="M7:M8"/>
    <mergeCell ref="N7:N8"/>
    <mergeCell ref="O7:O8"/>
    <mergeCell ref="P7:P8"/>
  </mergeCells>
  <phoneticPr fontId="11" type="noConversion"/>
  <conditionalFormatting sqref="B7:B9 D7:D9">
    <cfRule type="expression" dxfId="11" priority="2">
      <formula>LEN(TRIM(B7))=0</formula>
    </cfRule>
  </conditionalFormatting>
  <conditionalFormatting sqref="B7:B9">
    <cfRule type="cellIs" dxfId="10" priority="3" operator="greaterThanOrEqual">
      <formula>1</formula>
    </cfRule>
  </conditionalFormatting>
  <conditionalFormatting sqref="H7:H9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9">
    <cfRule type="containsText" dxfId="5" priority="14" operator="containsText" text="ANO">
      <formula>NOT(ISERROR(SEARCH("ANO",I7)))</formula>
    </cfRule>
  </conditionalFormatting>
  <conditionalFormatting sqref="S7:S9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9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9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2023-06-21T08:01:28Z</cp:lastPrinted>
  <dcterms:created xsi:type="dcterms:W3CDTF">2014-03-05T12:43:32Z</dcterms:created>
  <dcterms:modified xsi:type="dcterms:W3CDTF">2023-07-25T08:04:43Z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